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zhaksylykov\Desktop\Особый порядок 2025\Корректировка плана Особого Порядка-3\"/>
    </mc:Choice>
  </mc:AlternateContent>
  <xr:revisionPtr revIDLastSave="0" documentId="13_ncr:1_{AD3BE6DA-F043-4FDC-9C5B-7FC7E2A9B6C6}" xr6:coauthVersionLast="36" xr6:coauthVersionMax="36" xr10:uidLastSave="{00000000-0000-0000-0000-000000000000}"/>
  <workbookProtection workbookAlgorithmName="SHA-512" workbookHashValue="BnWQmZ2r+iIBOj38EsbQkFu7blBukpxwI0VIej/jEsX2J1HFneEvLxOZwOmkKSLIN0jMryv67ixMoBK344iNuA==" workbookSaltValue="Np5AkKDBXjvPCGK5nld1lA==" workbookSpinCount="100000" lockStructure="1"/>
  <bookViews>
    <workbookView xWindow="0" yWindow="0" windowWidth="28800" windowHeight="11625" xr2:uid="{00000000-000D-0000-FFFF-FFFF00000000}"/>
  </bookViews>
  <sheets>
    <sheet name="Plan Report" sheetId="1" r:id="rId1"/>
  </sheets>
  <calcPr calcId="191029"/>
</workbook>
</file>

<file path=xl/calcChain.xml><?xml version="1.0" encoding="utf-8"?>
<calcChain xmlns="http://schemas.openxmlformats.org/spreadsheetml/2006/main">
  <c r="R25" i="1" l="1"/>
  <c r="S15" i="1"/>
  <c r="R15" i="1"/>
  <c r="S23" i="1" l="1"/>
  <c r="S10" i="1"/>
  <c r="R11" i="1"/>
  <c r="S11" i="1"/>
  <c r="S19" i="1"/>
  <c r="S20" i="1"/>
  <c r="S21" i="1"/>
  <c r="S25" i="1" l="1"/>
  <c r="S22" i="1"/>
  <c r="R26" i="1" l="1"/>
  <c r="S26" i="1" s="1"/>
</calcChain>
</file>

<file path=xl/sharedStrings.xml><?xml version="1.0" encoding="utf-8"?>
<sst xmlns="http://schemas.openxmlformats.org/spreadsheetml/2006/main" count="196" uniqueCount="69">
  <si>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</si>
  <si>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</si>
  <si>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</si>
  <si>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</si>
  <si>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</si>
  <si>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</si>
  <si>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</si>
  <si>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</si>
  <si>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</si>
  <si>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</si>
  <si>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</si>
  <si>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</si>
  <si>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</si>
  <si>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</si>
  <si>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</si>
  <si>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</si>
  <si>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</si>
  <si>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</si>
  <si>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</si>
  <si>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</si>
  <si>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</si>
  <si>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</si>
  <si>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1. Товары</t>
  </si>
  <si>
    <t>DDP</t>
  </si>
  <si>
    <t>Товарищество с ограниченной ответственностью "Институт высоких технологий"</t>
  </si>
  <si>
    <t>2 Т</t>
  </si>
  <si>
    <t>итого по товарам</t>
  </si>
  <si>
    <t>2. Работы</t>
  </si>
  <si>
    <t xml:space="preserve">Окончательный платеж - 0% , Промежуточный платеж - 100% , Предоплата - 0% </t>
  </si>
  <si>
    <t>итого по работам</t>
  </si>
  <si>
    <t>3. Услуги</t>
  </si>
  <si>
    <t>Всего:</t>
  </si>
  <si>
    <t>351110.100.000000</t>
  </si>
  <si>
    <t>Электроэнергия для собственного потребления  ОМС на руднике "Карамурун" ТОО "РУ-6"</t>
  </si>
  <si>
    <t>для собственного потребления</t>
  </si>
  <si>
    <t>Электроэнергия</t>
  </si>
  <si>
    <t xml:space="preserve">750000000,  г.Алматы, ул.Богенбай батыра, 168 </t>
  </si>
  <si>
    <t>Киловатт-час</t>
  </si>
  <si>
    <t>Кызылординская область, Шиелийский район, п. Шиели рудник "Карамурун" ТОО "РУ-6"</t>
  </si>
  <si>
    <t>прямое заключение договора /особый порядок закупок</t>
  </si>
  <si>
    <t>Ст.73, п.1, пп.3</t>
  </si>
  <si>
    <t>Электроэнергия для собственного потребления ЦА г.Алматы</t>
  </si>
  <si>
    <t xml:space="preserve">г.Алматы, ул.Богенбай батыра, 168 </t>
  </si>
  <si>
    <t>1 Т</t>
  </si>
  <si>
    <t>353022.000.000001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</si>
  <si>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</si>
  <si>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</si>
  <si>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>Ст.73, п.1, пп.19</t>
  </si>
  <si>
    <t>декабрь</t>
  </si>
  <si>
    <t>Туркестанская область, Созакский район, пос.Таукент, рудник "Канжуган"</t>
  </si>
  <si>
    <t>услуга</t>
  </si>
  <si>
    <t>1 У</t>
  </si>
  <si>
    <t>682011.900.000001</t>
  </si>
  <si>
    <t>Услуги по оплате за коммунальные расходы при аренде недвижимости</t>
  </si>
  <si>
    <t>Услуги по оплате за коммунальные расходы при аренде недвижимости (4 этаж в 5-ти этажном корпусе) КЯУ</t>
  </si>
  <si>
    <t>Услуги по оплате за коммунальные расходы при аренде недвижимости (4 этажное здание для ТОО "ИВТ")</t>
  </si>
  <si>
    <t>2 У</t>
  </si>
  <si>
    <t>3 У</t>
  </si>
  <si>
    <t>итого по услугам</t>
  </si>
  <si>
    <t>Услуги по холодному водоснабжению с использованием систем централизованного водоснабжения ЛИАМ</t>
  </si>
  <si>
    <t>1-1 Т</t>
  </si>
  <si>
    <t>2-2 Т</t>
  </si>
  <si>
    <t>2-1 У</t>
  </si>
  <si>
    <t>План закупок товаров, работ и услуг с применением особого порядка осуществления закупок  на 2025 год с изменениями и дополнениями</t>
  </si>
  <si>
    <t>\</t>
  </si>
  <si>
    <t>3-1 У</t>
  </si>
  <si>
    <t>4 У</t>
  </si>
  <si>
    <t>Август</t>
  </si>
  <si>
    <t>2-3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</si>
</sst>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2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/>
    <xf numFmtId="0" fontId="9" fillId="2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7" fontId="3" fillId="0" borderId="2" xfId="0" applyNumberFormat="1" applyFont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7" fontId="3" fillId="3" borderId="2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17" fontId="6" fillId="3" borderId="2" xfId="0" applyNumberFormat="1" applyFont="1" applyFill="1" applyBorder="1" applyAlignment="1">
      <alignment horizontal="center" vertical="top" wrapText="1"/>
    </xf>
    <xf numFmtId="3" fontId="6" fillId="3" borderId="2" xfId="0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0" fontId="6" fillId="3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3" fontId="6" fillId="3" borderId="2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3" fontId="8" fillId="0" borderId="2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17" fontId="3" fillId="5" borderId="2" xfId="0" applyNumberFormat="1" applyFont="1" applyFill="1" applyBorder="1" applyAlignment="1">
      <alignment horizontal="center" vertical="top" wrapText="1"/>
    </xf>
    <xf numFmtId="3" fontId="7" fillId="5" borderId="2" xfId="0" applyNumberFormat="1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4" fontId="7" fillId="5" borderId="2" xfId="0" applyNumberFormat="1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3" fontId="3" fillId="3" borderId="2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3" fillId="5" borderId="2" xfId="1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2" xr:uid="{3558A473-4F62-424F-B1E5-D6BDDCC4AF93}"/>
    <cellStyle name="Обычный 3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V29"/>
  <sheetViews>
    <sheetView tabSelected="1" topLeftCell="A4" zoomScale="75" workbookViewId="0">
      <selection activeCell="Q14" sqref="Q14"/>
    </sheetView>
  </sheetViews>
  <sheetFormatPr defaultRowHeight="15" x14ac:dyDescent="0.25"/>
  <cols>
    <col min="1" max="1" width="13.42578125" style="11" customWidth="1"/>
    <col min="2" max="2" width="14.28515625" style="11" customWidth="1"/>
    <col min="3" max="3" width="18.85546875" style="11" customWidth="1"/>
    <col min="4" max="4" width="24" style="11" customWidth="1"/>
    <col min="5" max="5" width="21.140625" style="11" customWidth="1"/>
    <col min="6" max="6" width="14" style="11" customWidth="1"/>
    <col min="7" max="8" width="15" style="11" customWidth="1"/>
    <col min="9" max="9" width="14.85546875" style="11" customWidth="1"/>
    <col min="10" max="10" width="23" style="11" customWidth="1"/>
    <col min="11" max="11" width="17.42578125" style="11" customWidth="1"/>
    <col min="12" max="12" width="16.7109375" style="11" customWidth="1"/>
    <col min="13" max="13" width="13.5703125" style="11" customWidth="1"/>
    <col min="14" max="14" width="15.140625" style="11" customWidth="1"/>
    <col min="15" max="15" width="13" style="11" customWidth="1"/>
    <col min="16" max="17" width="18" style="11" customWidth="1"/>
    <col min="18" max="19" width="18" style="12" customWidth="1"/>
    <col min="20" max="20" width="13" style="11" customWidth="1"/>
    <col min="21" max="21" width="20.42578125" style="11" customWidth="1"/>
    <col min="22" max="22" width="16" style="11" customWidth="1"/>
    <col min="23" max="16384" width="9.140625" style="11"/>
  </cols>
  <sheetData>
    <row r="4" spans="1:22" ht="27.75" customHeight="1" x14ac:dyDescent="0.25">
      <c r="A4" s="50" t="s">
        <v>63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6" spans="1:22" ht="15.75" thickBot="1" x14ac:dyDescent="0.3"/>
    <row r="7" spans="1:22" ht="87" customHeight="1" thickBot="1" x14ac:dyDescent="0.3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2" t="s">
        <v>17</v>
      </c>
      <c r="S7" s="2" t="s">
        <v>18</v>
      </c>
      <c r="T7" s="1" t="s">
        <v>19</v>
      </c>
      <c r="U7" s="1" t="s">
        <v>20</v>
      </c>
      <c r="V7" s="1" t="s">
        <v>21</v>
      </c>
    </row>
    <row r="8" spans="1:22" ht="15.75" thickBot="1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2">
        <v>18</v>
      </c>
      <c r="S8" s="2">
        <v>19</v>
      </c>
      <c r="T8" s="1">
        <v>20</v>
      </c>
      <c r="U8" s="1">
        <v>21</v>
      </c>
      <c r="V8" s="1">
        <v>22</v>
      </c>
    </row>
    <row r="9" spans="1:22" x14ac:dyDescent="0.25">
      <c r="A9" s="5" t="s">
        <v>22</v>
      </c>
    </row>
    <row r="10" spans="1:22" ht="77.25" customHeight="1" x14ac:dyDescent="0.25">
      <c r="A10" s="6" t="s">
        <v>43</v>
      </c>
      <c r="B10" s="6" t="s">
        <v>32</v>
      </c>
      <c r="C10" s="7" t="s">
        <v>35</v>
      </c>
      <c r="D10" s="7" t="s">
        <v>34</v>
      </c>
      <c r="E10" s="10" t="s">
        <v>41</v>
      </c>
      <c r="F10" s="10" t="s">
        <v>39</v>
      </c>
      <c r="G10" s="10" t="s">
        <v>40</v>
      </c>
      <c r="H10" s="10">
        <v>100</v>
      </c>
      <c r="I10" s="16" t="s">
        <v>48</v>
      </c>
      <c r="J10" s="10" t="s">
        <v>36</v>
      </c>
      <c r="K10" s="10" t="s">
        <v>42</v>
      </c>
      <c r="L10" s="10" t="s">
        <v>23</v>
      </c>
      <c r="M10" s="16">
        <v>45992</v>
      </c>
      <c r="N10" s="10" t="s">
        <v>28</v>
      </c>
      <c r="O10" s="10" t="s">
        <v>37</v>
      </c>
      <c r="P10" s="22">
        <v>31300</v>
      </c>
      <c r="Q10" s="22">
        <v>48.116</v>
      </c>
      <c r="R10" s="22">
        <v>0</v>
      </c>
      <c r="S10" s="23">
        <f>R10*1.12</f>
        <v>0</v>
      </c>
      <c r="T10" s="6"/>
      <c r="U10" s="6" t="s">
        <v>24</v>
      </c>
      <c r="V10" s="6" t="s">
        <v>24</v>
      </c>
    </row>
    <row r="11" spans="1:22" ht="72.75" customHeight="1" x14ac:dyDescent="0.25">
      <c r="A11" s="6" t="s">
        <v>60</v>
      </c>
      <c r="B11" s="6" t="s">
        <v>32</v>
      </c>
      <c r="C11" s="7" t="s">
        <v>35</v>
      </c>
      <c r="D11" s="7" t="s">
        <v>34</v>
      </c>
      <c r="E11" s="10" t="s">
        <v>41</v>
      </c>
      <c r="F11" s="10" t="s">
        <v>39</v>
      </c>
      <c r="G11" s="10" t="s">
        <v>40</v>
      </c>
      <c r="H11" s="10">
        <v>100</v>
      </c>
      <c r="I11" s="16" t="s">
        <v>48</v>
      </c>
      <c r="J11" s="10" t="s">
        <v>36</v>
      </c>
      <c r="K11" s="10" t="s">
        <v>42</v>
      </c>
      <c r="L11" s="10" t="s">
        <v>23</v>
      </c>
      <c r="M11" s="16">
        <v>45992</v>
      </c>
      <c r="N11" s="10" t="s">
        <v>28</v>
      </c>
      <c r="O11" s="10" t="s">
        <v>37</v>
      </c>
      <c r="P11" s="22">
        <v>36630</v>
      </c>
      <c r="Q11" s="22">
        <v>36.57</v>
      </c>
      <c r="R11" s="22">
        <f>P11*Q11</f>
        <v>1339559.1000000001</v>
      </c>
      <c r="S11" s="23">
        <f>R11*1.12</f>
        <v>1500306.1920000003</v>
      </c>
      <c r="T11" s="6"/>
      <c r="U11" s="6" t="s">
        <v>24</v>
      </c>
      <c r="V11" s="6" t="s">
        <v>24</v>
      </c>
    </row>
    <row r="12" spans="1:22" ht="78" customHeight="1" x14ac:dyDescent="0.25">
      <c r="A12" s="6" t="s">
        <v>25</v>
      </c>
      <c r="B12" s="6" t="s">
        <v>32</v>
      </c>
      <c r="C12" s="7" t="s">
        <v>35</v>
      </c>
      <c r="D12" s="7" t="s">
        <v>34</v>
      </c>
      <c r="E12" s="19" t="s">
        <v>33</v>
      </c>
      <c r="F12" s="10" t="s">
        <v>39</v>
      </c>
      <c r="G12" s="10" t="s">
        <v>40</v>
      </c>
      <c r="H12" s="10">
        <v>100</v>
      </c>
      <c r="I12" s="16" t="s">
        <v>48</v>
      </c>
      <c r="J12" s="10" t="s">
        <v>36</v>
      </c>
      <c r="K12" s="9" t="s">
        <v>38</v>
      </c>
      <c r="L12" s="10" t="s">
        <v>23</v>
      </c>
      <c r="M12" s="16">
        <v>45992</v>
      </c>
      <c r="N12" s="10" t="s">
        <v>28</v>
      </c>
      <c r="O12" s="10" t="s">
        <v>37</v>
      </c>
      <c r="P12" s="22">
        <v>3259.6039999999998</v>
      </c>
      <c r="Q12" s="22">
        <v>25.77</v>
      </c>
      <c r="R12" s="22">
        <v>0</v>
      </c>
      <c r="S12" s="22">
        <v>0</v>
      </c>
      <c r="T12" s="6"/>
      <c r="U12" s="6" t="s">
        <v>24</v>
      </c>
      <c r="V12" s="6" t="s">
        <v>24</v>
      </c>
    </row>
    <row r="13" spans="1:22" ht="78.75" customHeight="1" x14ac:dyDescent="0.25">
      <c r="A13" s="6" t="s">
        <v>61</v>
      </c>
      <c r="B13" s="6" t="s">
        <v>32</v>
      </c>
      <c r="C13" s="7" t="s">
        <v>35</v>
      </c>
      <c r="D13" s="7" t="s">
        <v>34</v>
      </c>
      <c r="E13" s="19" t="s">
        <v>33</v>
      </c>
      <c r="F13" s="10" t="s">
        <v>39</v>
      </c>
      <c r="G13" s="10" t="s">
        <v>40</v>
      </c>
      <c r="H13" s="10">
        <v>100</v>
      </c>
      <c r="I13" s="16" t="s">
        <v>48</v>
      </c>
      <c r="J13" s="10" t="s">
        <v>36</v>
      </c>
      <c r="K13" s="9" t="s">
        <v>38</v>
      </c>
      <c r="L13" s="10" t="s">
        <v>23</v>
      </c>
      <c r="M13" s="16">
        <v>45992</v>
      </c>
      <c r="N13" s="10" t="s">
        <v>28</v>
      </c>
      <c r="O13" s="10" t="s">
        <v>37</v>
      </c>
      <c r="P13" s="22">
        <v>5450</v>
      </c>
      <c r="Q13" s="22">
        <v>25.77</v>
      </c>
      <c r="R13" s="22">
        <v>0</v>
      </c>
      <c r="S13" s="22">
        <v>0</v>
      </c>
      <c r="T13" s="6"/>
      <c r="U13" s="6" t="s">
        <v>24</v>
      </c>
      <c r="V13" s="6" t="s">
        <v>24</v>
      </c>
    </row>
    <row r="14" spans="1:22" s="49" customFormat="1" ht="78.75" customHeight="1" x14ac:dyDescent="0.25">
      <c r="A14" s="39" t="s">
        <v>68</v>
      </c>
      <c r="B14" s="39" t="s">
        <v>32</v>
      </c>
      <c r="C14" s="47" t="s">
        <v>35</v>
      </c>
      <c r="D14" s="47" t="s">
        <v>34</v>
      </c>
      <c r="E14" s="47" t="s">
        <v>33</v>
      </c>
      <c r="F14" s="39" t="s">
        <v>39</v>
      </c>
      <c r="G14" s="39" t="s">
        <v>40</v>
      </c>
      <c r="H14" s="39">
        <v>100</v>
      </c>
      <c r="I14" s="40" t="s">
        <v>48</v>
      </c>
      <c r="J14" s="39" t="s">
        <v>36</v>
      </c>
      <c r="K14" s="48" t="s">
        <v>38</v>
      </c>
      <c r="L14" s="39" t="s">
        <v>23</v>
      </c>
      <c r="M14" s="40">
        <v>45992</v>
      </c>
      <c r="N14" s="39" t="s">
        <v>28</v>
      </c>
      <c r="O14" s="39" t="s">
        <v>37</v>
      </c>
      <c r="P14" s="43">
        <v>5450</v>
      </c>
      <c r="Q14" s="43">
        <v>34.473599999999998</v>
      </c>
      <c r="R14" s="43">
        <v>187881.12</v>
      </c>
      <c r="S14" s="43">
        <v>210426.85</v>
      </c>
      <c r="T14" s="39"/>
      <c r="U14" s="39" t="s">
        <v>24</v>
      </c>
      <c r="V14" s="39" t="s">
        <v>24</v>
      </c>
    </row>
    <row r="15" spans="1:22" ht="32.25" customHeight="1" x14ac:dyDescent="0.25">
      <c r="A15" s="3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21"/>
      <c r="Q15" s="14"/>
      <c r="R15" s="4">
        <f>R11+R14</f>
        <v>1527440.2200000002</v>
      </c>
      <c r="S15" s="4">
        <f>R15*1.12</f>
        <v>1710733.0464000003</v>
      </c>
      <c r="T15" s="13"/>
      <c r="U15" s="13"/>
      <c r="V15" s="13"/>
    </row>
    <row r="16" spans="1:22" ht="18" customHeight="1" x14ac:dyDescent="0.25">
      <c r="A16" s="3" t="s">
        <v>27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5"/>
      <c r="S16" s="15"/>
      <c r="T16" s="13"/>
      <c r="U16" s="13"/>
      <c r="V16" s="13"/>
    </row>
    <row r="17" spans="1:22" ht="27.75" customHeight="1" x14ac:dyDescent="0.25">
      <c r="A17" s="3" t="s">
        <v>29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4"/>
      <c r="S17" s="4"/>
      <c r="T17" s="13"/>
      <c r="U17" s="13"/>
      <c r="V17" s="13"/>
    </row>
    <row r="18" spans="1:22" ht="23.25" customHeight="1" x14ac:dyDescent="0.25">
      <c r="A18" s="3" t="s">
        <v>30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5"/>
      <c r="S18" s="15"/>
      <c r="T18" s="13"/>
      <c r="U18" s="13"/>
      <c r="V18" s="13"/>
    </row>
    <row r="19" spans="1:22" s="26" customFormat="1" ht="110.25" customHeight="1" x14ac:dyDescent="0.25">
      <c r="A19" s="10" t="s">
        <v>51</v>
      </c>
      <c r="B19" s="27" t="s">
        <v>44</v>
      </c>
      <c r="C19" s="27" t="s">
        <v>45</v>
      </c>
      <c r="D19" s="27" t="s">
        <v>46</v>
      </c>
      <c r="E19" s="27" t="s">
        <v>59</v>
      </c>
      <c r="F19" s="10" t="s">
        <v>39</v>
      </c>
      <c r="G19" s="10" t="s">
        <v>47</v>
      </c>
      <c r="H19" s="20">
        <v>100</v>
      </c>
      <c r="I19" s="20" t="s">
        <v>48</v>
      </c>
      <c r="J19" s="10" t="s">
        <v>36</v>
      </c>
      <c r="K19" s="20" t="s">
        <v>49</v>
      </c>
      <c r="L19" s="20" t="s">
        <v>23</v>
      </c>
      <c r="M19" s="24">
        <v>45992</v>
      </c>
      <c r="N19" s="10" t="s">
        <v>28</v>
      </c>
      <c r="O19" s="20" t="s">
        <v>50</v>
      </c>
      <c r="P19" s="25">
        <v>1</v>
      </c>
      <c r="Q19" s="25">
        <v>4000000</v>
      </c>
      <c r="R19" s="25">
        <v>4000000</v>
      </c>
      <c r="S19" s="25">
        <f t="shared" ref="S19:S26" si="0">R19*1.12</f>
        <v>4480000</v>
      </c>
      <c r="T19" s="20"/>
      <c r="U19" s="10" t="s">
        <v>24</v>
      </c>
      <c r="V19" s="10" t="s">
        <v>24</v>
      </c>
    </row>
    <row r="20" spans="1:22" s="26" customFormat="1" ht="89.25" customHeight="1" x14ac:dyDescent="0.25">
      <c r="A20" s="6" t="s">
        <v>56</v>
      </c>
      <c r="B20" s="28" t="s">
        <v>52</v>
      </c>
      <c r="C20" s="28" t="s">
        <v>53</v>
      </c>
      <c r="D20" s="28" t="s">
        <v>53</v>
      </c>
      <c r="E20" s="27" t="s">
        <v>54</v>
      </c>
      <c r="F20" s="10" t="s">
        <v>39</v>
      </c>
      <c r="G20" s="10" t="s">
        <v>47</v>
      </c>
      <c r="H20" s="10">
        <v>100</v>
      </c>
      <c r="I20" s="16" t="s">
        <v>48</v>
      </c>
      <c r="J20" s="10" t="s">
        <v>36</v>
      </c>
      <c r="K20" s="10" t="s">
        <v>42</v>
      </c>
      <c r="L20" s="10" t="s">
        <v>23</v>
      </c>
      <c r="M20" s="16">
        <v>45992</v>
      </c>
      <c r="N20" s="10" t="s">
        <v>28</v>
      </c>
      <c r="O20" s="20" t="s">
        <v>50</v>
      </c>
      <c r="P20" s="20">
        <v>1</v>
      </c>
      <c r="Q20" s="29">
        <v>3592821</v>
      </c>
      <c r="R20" s="29">
        <v>0</v>
      </c>
      <c r="S20" s="18">
        <f t="shared" si="0"/>
        <v>0</v>
      </c>
      <c r="T20" s="17"/>
      <c r="U20" s="6" t="s">
        <v>24</v>
      </c>
      <c r="V20" s="6" t="s">
        <v>24</v>
      </c>
    </row>
    <row r="21" spans="1:22" ht="95.25" customHeight="1" x14ac:dyDescent="0.25">
      <c r="A21" s="6" t="s">
        <v>62</v>
      </c>
      <c r="B21" s="28" t="s">
        <v>52</v>
      </c>
      <c r="C21" s="28" t="s">
        <v>53</v>
      </c>
      <c r="D21" s="28" t="s">
        <v>53</v>
      </c>
      <c r="E21" s="27" t="s">
        <v>54</v>
      </c>
      <c r="F21" s="10" t="s">
        <v>39</v>
      </c>
      <c r="G21" s="10" t="s">
        <v>47</v>
      </c>
      <c r="H21" s="10">
        <v>100</v>
      </c>
      <c r="I21" s="16" t="s">
        <v>48</v>
      </c>
      <c r="J21" s="10" t="s">
        <v>36</v>
      </c>
      <c r="K21" s="10" t="s">
        <v>42</v>
      </c>
      <c r="L21" s="10" t="s">
        <v>23</v>
      </c>
      <c r="M21" s="16">
        <v>45992</v>
      </c>
      <c r="N21" s="10" t="s">
        <v>28</v>
      </c>
      <c r="O21" s="20" t="s">
        <v>50</v>
      </c>
      <c r="P21" s="20">
        <v>1</v>
      </c>
      <c r="Q21" s="29">
        <v>3597286</v>
      </c>
      <c r="R21" s="29">
        <v>3597286</v>
      </c>
      <c r="S21" s="18">
        <f t="shared" si="0"/>
        <v>4028960.3200000003</v>
      </c>
      <c r="T21" s="17"/>
      <c r="U21" s="6" t="s">
        <v>24</v>
      </c>
      <c r="V21" s="6" t="s">
        <v>24</v>
      </c>
    </row>
    <row r="22" spans="1:22" s="26" customFormat="1" ht="104.25" customHeight="1" x14ac:dyDescent="0.25">
      <c r="A22" s="44" t="s">
        <v>57</v>
      </c>
      <c r="B22" s="45" t="s">
        <v>52</v>
      </c>
      <c r="C22" s="45" t="s">
        <v>53</v>
      </c>
      <c r="D22" s="45" t="s">
        <v>53</v>
      </c>
      <c r="E22" s="45" t="s">
        <v>55</v>
      </c>
      <c r="F22" s="10" t="s">
        <v>39</v>
      </c>
      <c r="G22" s="10" t="s">
        <v>47</v>
      </c>
      <c r="H22" s="10">
        <v>100</v>
      </c>
      <c r="I22" s="16" t="s">
        <v>48</v>
      </c>
      <c r="J22" s="10" t="s">
        <v>36</v>
      </c>
      <c r="K22" s="10" t="s">
        <v>42</v>
      </c>
      <c r="L22" s="10" t="s">
        <v>23</v>
      </c>
      <c r="M22" s="16">
        <v>45992</v>
      </c>
      <c r="N22" s="10" t="s">
        <v>28</v>
      </c>
      <c r="O22" s="10" t="s">
        <v>50</v>
      </c>
      <c r="P22" s="10">
        <v>1</v>
      </c>
      <c r="Q22" s="46">
        <v>2121234</v>
      </c>
      <c r="R22" s="46">
        <v>0</v>
      </c>
      <c r="S22" s="10">
        <f t="shared" si="0"/>
        <v>0</v>
      </c>
      <c r="T22" s="10"/>
      <c r="U22" s="10" t="s">
        <v>24</v>
      </c>
      <c r="V22" s="10" t="s">
        <v>24</v>
      </c>
    </row>
    <row r="23" spans="1:22" s="26" customFormat="1" ht="104.25" customHeight="1" x14ac:dyDescent="0.25">
      <c r="A23" s="44" t="s">
        <v>65</v>
      </c>
      <c r="B23" s="45" t="s">
        <v>52</v>
      </c>
      <c r="C23" s="45" t="s">
        <v>53</v>
      </c>
      <c r="D23" s="45" t="s">
        <v>53</v>
      </c>
      <c r="E23" s="45" t="s">
        <v>55</v>
      </c>
      <c r="F23" s="10" t="s">
        <v>39</v>
      </c>
      <c r="G23" s="10" t="s">
        <v>47</v>
      </c>
      <c r="H23" s="10">
        <v>100</v>
      </c>
      <c r="I23" s="16" t="s">
        <v>48</v>
      </c>
      <c r="J23" s="10" t="s">
        <v>36</v>
      </c>
      <c r="K23" s="10" t="s">
        <v>42</v>
      </c>
      <c r="L23" s="10" t="s">
        <v>23</v>
      </c>
      <c r="M23" s="16">
        <v>45992</v>
      </c>
      <c r="N23" s="10" t="s">
        <v>28</v>
      </c>
      <c r="O23" s="10" t="s">
        <v>50</v>
      </c>
      <c r="P23" s="10">
        <v>1</v>
      </c>
      <c r="Q23" s="46">
        <v>3181851</v>
      </c>
      <c r="R23" s="46">
        <v>3181851</v>
      </c>
      <c r="S23" s="10">
        <f t="shared" ref="S23" si="1">R23*1.12</f>
        <v>3563673.12</v>
      </c>
      <c r="T23" s="10"/>
      <c r="U23" s="10" t="s">
        <v>24</v>
      </c>
      <c r="V23" s="10" t="s">
        <v>24</v>
      </c>
    </row>
    <row r="24" spans="1:22" ht="104.25" customHeight="1" x14ac:dyDescent="0.25">
      <c r="A24" s="37" t="s">
        <v>66</v>
      </c>
      <c r="B24" s="42" t="s">
        <v>52</v>
      </c>
      <c r="C24" s="38" t="s">
        <v>53</v>
      </c>
      <c r="D24" s="38" t="s">
        <v>53</v>
      </c>
      <c r="E24" s="38" t="s">
        <v>55</v>
      </c>
      <c r="F24" s="39" t="s">
        <v>39</v>
      </c>
      <c r="G24" s="39" t="s">
        <v>47</v>
      </c>
      <c r="H24" s="39">
        <v>100</v>
      </c>
      <c r="I24" s="40" t="s">
        <v>67</v>
      </c>
      <c r="J24" s="39" t="s">
        <v>36</v>
      </c>
      <c r="K24" s="39" t="s">
        <v>42</v>
      </c>
      <c r="L24" s="39" t="s">
        <v>23</v>
      </c>
      <c r="M24" s="40">
        <v>45992</v>
      </c>
      <c r="N24" s="39" t="s">
        <v>28</v>
      </c>
      <c r="O24" s="39" t="s">
        <v>50</v>
      </c>
      <c r="P24" s="39">
        <v>1</v>
      </c>
      <c r="Q24" s="41">
        <v>5000000</v>
      </c>
      <c r="R24" s="41">
        <v>5000000</v>
      </c>
      <c r="S24" s="43">
        <v>5600000</v>
      </c>
      <c r="T24" s="39"/>
      <c r="U24" s="39" t="s">
        <v>24</v>
      </c>
      <c r="V24" s="39" t="s">
        <v>24</v>
      </c>
    </row>
    <row r="25" spans="1:22" ht="29.25" customHeight="1" x14ac:dyDescent="0.25">
      <c r="A25" s="3" t="s">
        <v>58</v>
      </c>
      <c r="B25" s="30"/>
      <c r="C25" s="28"/>
      <c r="D25" s="28"/>
      <c r="E25" s="28"/>
      <c r="F25" s="6"/>
      <c r="G25" s="6"/>
      <c r="H25" s="6"/>
      <c r="I25" s="8"/>
      <c r="J25" s="6"/>
      <c r="K25" s="6"/>
      <c r="L25" s="6"/>
      <c r="M25" s="8"/>
      <c r="N25" s="6"/>
      <c r="O25" s="17"/>
      <c r="P25" s="17"/>
      <c r="Q25" s="18"/>
      <c r="R25" s="31">
        <f>R19+R21+R23+R24</f>
        <v>15779137</v>
      </c>
      <c r="S25" s="32">
        <f t="shared" si="0"/>
        <v>17672633.440000001</v>
      </c>
      <c r="T25" s="17"/>
      <c r="U25" s="6"/>
      <c r="V25" s="6"/>
    </row>
    <row r="26" spans="1:22" x14ac:dyDescent="0.25">
      <c r="A26" s="33" t="s">
        <v>31</v>
      </c>
      <c r="B26" s="3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35">
        <f>R15+R25</f>
        <v>17306577.219999999</v>
      </c>
      <c r="S26" s="36">
        <f t="shared" si="0"/>
        <v>19383366.486400001</v>
      </c>
      <c r="T26" s="13"/>
      <c r="U26" s="13"/>
      <c r="V26" s="13"/>
    </row>
    <row r="29" spans="1:22" x14ac:dyDescent="0.25">
      <c r="L29" s="11" t="s">
        <v>64</v>
      </c>
    </row>
  </sheetData>
  <sheetProtection algorithmName="SHA-512" hashValue="0MdMlg4RHbmRlmNIeUA3JByWHOgqgeYZotOb/cfLp47vIZljL2uiw8R0bN52ppG1xWOO/jPS7U606+c0qETnXg==" saltValue="F8KJ3h7U+9u9tkzHW3OAuQ==" spinCount="100000" sheet="1" objects="1" scenarios="1"/>
  <mergeCells count="1">
    <mergeCell ref="A4:P4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Жаксылыков Куанышкерей Жаксылыкович</cp:lastModifiedBy>
  <dcterms:created xsi:type="dcterms:W3CDTF">2022-09-20T07:28:10Z</dcterms:created>
  <dcterms:modified xsi:type="dcterms:W3CDTF">2025-08-19T06:30:21Z</dcterms:modified>
</cp:coreProperties>
</file>